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endahandyside/Documents/LRNA/"/>
    </mc:Choice>
  </mc:AlternateContent>
  <xr:revisionPtr revIDLastSave="0" documentId="13_ncr:1_{C9B36190-562E-0D45-8EBA-E91CB938F50E}" xr6:coauthVersionLast="47" xr6:coauthVersionMax="47" xr10:uidLastSave="{00000000-0000-0000-0000-000000000000}"/>
  <bookViews>
    <workbookView xWindow="0" yWindow="500" windowWidth="24800" windowHeight="15660" xr2:uid="{00000000-000D-0000-FFFF-FFFF00000000}"/>
  </bookViews>
  <sheets>
    <sheet name="Sheet1" sheetId="1" r:id="rId1"/>
    <sheet name="Sheet3" sheetId="3" r:id="rId2"/>
    <sheet name="Sheet2" sheetId="2" r:id="rId3"/>
  </sheets>
  <definedNames>
    <definedName name="_xlnm.Print_Area" localSheetId="0">Sheet1!$A$1:$F$131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28" i="1" l="1"/>
  <c r="E67" i="1"/>
  <c r="E120" i="1"/>
  <c r="E77" i="1"/>
  <c r="E107" i="1"/>
  <c r="D17" i="1"/>
  <c r="D41" i="1"/>
  <c r="E41" i="1"/>
  <c r="E17" i="1"/>
  <c r="E83" i="1"/>
  <c r="E126" i="1"/>
  <c r="I21" i="3"/>
  <c r="H18" i="3"/>
  <c r="H21" i="3"/>
  <c r="E14" i="3"/>
  <c r="D14" i="3"/>
  <c r="E15" i="3"/>
  <c r="E43" i="1" l="1"/>
  <c r="E79" i="1"/>
  <c r="D43" i="1"/>
</calcChain>
</file>

<file path=xl/sharedStrings.xml><?xml version="1.0" encoding="utf-8"?>
<sst xmlns="http://schemas.openxmlformats.org/spreadsheetml/2006/main" count="107" uniqueCount="99">
  <si>
    <t>Financial Statements</t>
    <phoneticPr fontId="2" type="noConversion"/>
  </si>
  <si>
    <t>Add Cash Received for the Year</t>
    <phoneticPr fontId="2" type="noConversion"/>
  </si>
  <si>
    <t>$</t>
    <phoneticPr fontId="2" type="noConversion"/>
  </si>
  <si>
    <t>Web Site Administrator</t>
  </si>
  <si>
    <t>Web Site</t>
  </si>
  <si>
    <t>Programing</t>
  </si>
  <si>
    <t>Cyber Insurance</t>
  </si>
  <si>
    <t>actual</t>
  </si>
  <si>
    <t>budget</t>
  </si>
  <si>
    <t>Membership</t>
  </si>
  <si>
    <t>Dues</t>
  </si>
  <si>
    <t>Office communications</t>
  </si>
  <si>
    <t>regatta</t>
  </si>
  <si>
    <t>opening</t>
  </si>
  <si>
    <t>added</t>
  </si>
  <si>
    <t>closing</t>
  </si>
  <si>
    <t>Paid to NS and Lighthouse</t>
  </si>
  <si>
    <t>Restricted Funds For Future Community Services</t>
  </si>
  <si>
    <t>Total Funds Restricted for Future Community Services</t>
  </si>
  <si>
    <t>Network Charges</t>
  </si>
  <si>
    <t>Rental Post Office Box</t>
  </si>
  <si>
    <t>Credit Card Process Fee</t>
  </si>
  <si>
    <t>total to NS including direct  donors</t>
  </si>
  <si>
    <t>Lrna</t>
  </si>
  <si>
    <t>Financial Summary</t>
  </si>
  <si>
    <t>details</t>
  </si>
  <si>
    <t>Commuity Services</t>
  </si>
  <si>
    <t>Iniitive Support</t>
  </si>
  <si>
    <t>total</t>
  </si>
  <si>
    <t>Restricted for Future Community Services</t>
  </si>
  <si>
    <t>lh/ns</t>
  </si>
  <si>
    <t>Revenue</t>
  </si>
  <si>
    <t>Members Paid</t>
  </si>
  <si>
    <t>safer lake</t>
  </si>
  <si>
    <t>movie n</t>
  </si>
  <si>
    <t>$</t>
    <phoneticPr fontId="2" type="noConversion"/>
  </si>
  <si>
    <t>Term Deposit</t>
  </si>
  <si>
    <t>Bank Account</t>
  </si>
  <si>
    <t>pumpkin</t>
  </si>
  <si>
    <t>RAW</t>
  </si>
  <si>
    <t>music fest</t>
  </si>
  <si>
    <t>Net Operating Surplus (Loss) For The Year</t>
  </si>
  <si>
    <t>farmers m</t>
  </si>
  <si>
    <t>other</t>
  </si>
  <si>
    <t>Interest</t>
  </si>
  <si>
    <t>foca</t>
  </si>
  <si>
    <t>Funds Reconciliation</t>
  </si>
  <si>
    <t>Deduct Cash Disbursements for the Year</t>
    <phoneticPr fontId="2" type="noConversion"/>
  </si>
  <si>
    <t>Members Donations for WPSNS Received by LRNA  Forwarded to WPSNS</t>
    <phoneticPr fontId="2" type="noConversion"/>
  </si>
  <si>
    <t>Summary of Cash Disbursements</t>
    <phoneticPr fontId="2" type="noConversion"/>
  </si>
  <si>
    <t>Cash On Hand at the End of the Year</t>
    <phoneticPr fontId="2" type="noConversion"/>
  </si>
  <si>
    <t>Cash Available</t>
    <phoneticPr fontId="2" type="noConversion"/>
  </si>
  <si>
    <t>Summary of Restricted and Unrestriced Funds</t>
    <phoneticPr fontId="2" type="noConversion"/>
  </si>
  <si>
    <t>Unrestricted Funds</t>
    <phoneticPr fontId="2" type="noConversion"/>
  </si>
  <si>
    <t>Opening Balance</t>
    <phoneticPr fontId="2" type="noConversion"/>
  </si>
  <si>
    <t>Add Net Operating Surplus</t>
    <phoneticPr fontId="2" type="noConversion"/>
  </si>
  <si>
    <t>Total Unrestricted Funds</t>
    <phoneticPr fontId="2" type="noConversion"/>
  </si>
  <si>
    <t xml:space="preserve">Total Funds Available </t>
    <phoneticPr fontId="2" type="noConversion"/>
  </si>
  <si>
    <t>Agree to Bank Balance</t>
    <phoneticPr fontId="2" type="noConversion"/>
  </si>
  <si>
    <t>Change In Cash Position</t>
  </si>
  <si>
    <t>Total Operating Expense</t>
  </si>
  <si>
    <t>Unrestricted Funds</t>
  </si>
  <si>
    <t>MLA</t>
  </si>
  <si>
    <t>FOCA</t>
  </si>
  <si>
    <t>Liability Insurance</t>
  </si>
  <si>
    <t>Final</t>
  </si>
  <si>
    <t>Lake Rosseau North Association</t>
    <phoneticPr fontId="2" type="noConversion"/>
  </si>
  <si>
    <t>Financial Statements</t>
    <phoneticPr fontId="2" type="noConversion"/>
  </si>
  <si>
    <t xml:space="preserve">Total Operating Revenue </t>
    <phoneticPr fontId="2" type="noConversion"/>
  </si>
  <si>
    <t>Expenses</t>
    <phoneticPr fontId="2" type="noConversion"/>
  </si>
  <si>
    <t>Bank Fees</t>
    <phoneticPr fontId="2" type="noConversion"/>
  </si>
  <si>
    <t>Promotional Material</t>
    <phoneticPr fontId="2" type="noConversion"/>
  </si>
  <si>
    <t>Lake Rosseau North Association</t>
    <phoneticPr fontId="2" type="noConversion"/>
  </si>
  <si>
    <t>2022 Fiscal Y/E</t>
  </si>
  <si>
    <t xml:space="preserve">Opening Balance </t>
  </si>
  <si>
    <t>2023 Fiscal Y/E</t>
  </si>
  <si>
    <t>Sales of Tumblers</t>
  </si>
  <si>
    <t>Liability Insurance for Party</t>
  </si>
  <si>
    <t>Fiscal Year 2023</t>
  </si>
  <si>
    <t>Opening Balance April 1, 2022</t>
  </si>
  <si>
    <t>Cocktail Party Net Proceeds</t>
  </si>
  <si>
    <t>Prepaid Donations for Nursing Station</t>
  </si>
  <si>
    <t xml:space="preserve"> Prepaid Donation to the West  Parry Sound Hospital </t>
  </si>
  <si>
    <t>For the Period April 1, 2022 - March 31, 2023</t>
  </si>
  <si>
    <t>Seminar Fees</t>
  </si>
  <si>
    <t xml:space="preserve">Dues </t>
  </si>
  <si>
    <t>Safe Quiet Lakes</t>
  </si>
  <si>
    <t>Interest On GIC</t>
  </si>
  <si>
    <t>Donation to Pumpkin Festival</t>
  </si>
  <si>
    <t>For the Period April 1, 2022 - March  31, 2023</t>
  </si>
  <si>
    <t xml:space="preserve">Interest on GIC </t>
  </si>
  <si>
    <t>Deduct Payment to the Pumpkin Festival</t>
  </si>
  <si>
    <t>?</t>
  </si>
  <si>
    <t>Add: Proceeds from Cocktail Party</t>
  </si>
  <si>
    <t>Add : Operating Surplus</t>
  </si>
  <si>
    <t>Donations received  for  Fundraiser for 3  Save Stations   for Rosseau</t>
  </si>
  <si>
    <t>Purchased   3 Save Stations and  2 Defibilators  for Rosseau</t>
  </si>
  <si>
    <t>Add: Total Donations Received for Save  Stations Fundraiser</t>
  </si>
  <si>
    <t xml:space="preserve">Deduct: Purchase of Save Staions and Defibillators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</si>
</sst>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164" formatCode="_-&quot;$&quot;* #,##0_-;\-&quot;$&quot;* #,##0_-;_-&quot;$&quot;* &quot;-&quot;_-;_-@_-"/>
    <numFmt numFmtId="165" formatCode="_-* #,##0_-;\-* #,##0_-;_-* &quot;-&quot;_-;_-@_-"/>
    <numFmt numFmtId="166" formatCode="&quot;$&quot;#,##0"/>
    <numFmt numFmtId="167" formatCode="mmmm\ 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 (Body)"/>
    </font>
    <font>
      <b/>
      <sz val="14"/>
      <color theme="1"/>
      <name val="Calibri (Body)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/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Continuous"/>
    </xf>
    <xf numFmtId="16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"/>
    </xf>
    <xf numFmtId="0" fontId="7" fillId="0" borderId="0" xfId="0" applyFont="1"/>
    <xf numFmtId="166" fontId="6" fillId="0" borderId="1" xfId="0" applyNumberFormat="1" applyFont="1" applyBorder="1" applyAlignment="1">
      <alignment horizontal="centerContinuous"/>
    </xf>
    <xf numFmtId="3" fontId="6" fillId="0" borderId="0" xfId="0" applyNumberFormat="1" applyFont="1"/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Continuous" vertical="justify"/>
    </xf>
    <xf numFmtId="165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Continuous"/>
    </xf>
    <xf numFmtId="166" fontId="6" fillId="0" borderId="2" xfId="0" applyNumberFormat="1" applyFont="1" applyBorder="1" applyAlignment="1">
      <alignment horizontal="centerContinuous"/>
    </xf>
    <xf numFmtId="166" fontId="6" fillId="0" borderId="0" xfId="0" applyNumberFormat="1" applyFont="1" applyAlignment="1">
      <alignment horizontal="centerContinuous"/>
    </xf>
    <xf numFmtId="167" fontId="6" fillId="0" borderId="0" xfId="0" applyNumberFormat="1" applyFont="1"/>
    <xf numFmtId="3" fontId="6" fillId="0" borderId="0" xfId="0" applyNumberFormat="1" applyFont="1" applyAlignment="1">
      <alignment horizontal="right"/>
    </xf>
    <xf numFmtId="165" fontId="6" fillId="0" borderId="0" xfId="0" applyNumberFormat="1" applyFont="1"/>
    <xf numFmtId="166" fontId="6" fillId="0" borderId="3" xfId="0" applyNumberFormat="1" applyFont="1" applyBorder="1"/>
    <xf numFmtId="166" fontId="6" fillId="0" borderId="0" xfId="0" applyNumberFormat="1" applyFont="1"/>
    <xf numFmtId="166" fontId="6" fillId="0" borderId="4" xfId="0" applyNumberFormat="1" applyFont="1" applyBorder="1"/>
    <xf numFmtId="166" fontId="6" fillId="0" borderId="2" xfId="0" applyNumberFormat="1" applyFont="1" applyBorder="1"/>
    <xf numFmtId="164" fontId="6" fillId="0" borderId="0" xfId="0" applyNumberFormat="1" applyFont="1"/>
    <xf numFmtId="166" fontId="6" fillId="0" borderId="5" xfId="0" applyNumberFormat="1" applyFont="1" applyBorder="1"/>
    <xf numFmtId="166" fontId="6" fillId="0" borderId="0" xfId="0" applyNumberFormat="1" applyFont="1" applyAlignment="1">
      <alignment horizontal="center"/>
    </xf>
    <xf numFmtId="15" fontId="6" fillId="0" borderId="0" xfId="0" applyNumberFormat="1" applyFont="1"/>
    <xf numFmtId="0" fontId="6" fillId="0" borderId="0" xfId="0" applyFont="1"/>
    <xf numFmtId="5" fontId="6" fillId="0" borderId="6" xfId="0" applyNumberFormat="1" applyFont="1" applyBorder="1"/>
    <xf numFmtId="0" fontId="6" fillId="0" borderId="0" xfId="0" applyFont="1" applyAlignment="1">
      <alignment horizontal="left"/>
    </xf>
    <xf numFmtId="37" fontId="6" fillId="0" borderId="0" xfId="0" applyNumberFormat="1" applyFont="1"/>
    <xf numFmtId="37" fontId="6" fillId="0" borderId="6" xfId="0" applyNumberFormat="1" applyFont="1" applyBorder="1"/>
    <xf numFmtId="37" fontId="6" fillId="0" borderId="2" xfId="0" applyNumberFormat="1" applyFont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9"/>
  <sheetViews>
    <sheetView tabSelected="1" zoomScale="75" zoomScaleNormal="115" zoomScalePageLayoutView="115" workbookViewId="0">
      <selection sqref="A1:F131"/>
    </sheetView>
  </sheetViews>
  <sheetFormatPr baseColWidth="10" defaultColWidth="8.83203125" defaultRowHeight="15" x14ac:dyDescent="0.2"/>
  <cols>
    <col min="1" max="1" width="13.5" customWidth="1"/>
    <col min="2" max="2" width="31.83203125" customWidth="1"/>
    <col min="3" max="3" width="11.1640625" customWidth="1"/>
    <col min="4" max="5" width="20.5" customWidth="1"/>
    <col min="6" max="6" width="0.33203125" customWidth="1"/>
    <col min="7" max="8" width="14.6640625" customWidth="1"/>
  </cols>
  <sheetData>
    <row r="1" spans="1:8" ht="19" x14ac:dyDescent="0.25">
      <c r="A1" s="14"/>
      <c r="B1" s="15" t="s">
        <v>66</v>
      </c>
      <c r="C1" s="15"/>
      <c r="D1" s="15"/>
      <c r="E1" s="15"/>
      <c r="F1" s="14"/>
      <c r="G1" s="8"/>
    </row>
    <row r="2" spans="1:8" ht="19" x14ac:dyDescent="0.25">
      <c r="A2" s="14"/>
      <c r="B2" s="15" t="s">
        <v>67</v>
      </c>
      <c r="C2" s="15"/>
      <c r="D2" s="15"/>
      <c r="E2" s="15"/>
      <c r="F2" s="14"/>
      <c r="G2" s="8"/>
    </row>
    <row r="3" spans="1:8" ht="19" x14ac:dyDescent="0.25">
      <c r="A3" s="14"/>
      <c r="B3" s="15" t="s">
        <v>83</v>
      </c>
      <c r="C3" s="15"/>
      <c r="D3" s="15"/>
      <c r="E3" s="15"/>
      <c r="F3" s="14"/>
      <c r="G3" s="8"/>
    </row>
    <row r="4" spans="1:8" ht="19" x14ac:dyDescent="0.25">
      <c r="A4" s="14"/>
      <c r="B4" s="16"/>
      <c r="C4" s="16"/>
      <c r="D4" s="16"/>
      <c r="E4" s="16"/>
      <c r="F4" s="14"/>
      <c r="G4" s="8"/>
    </row>
    <row r="5" spans="1:8" ht="19" x14ac:dyDescent="0.25">
      <c r="A5" s="17"/>
      <c r="B5" s="16"/>
      <c r="C5" s="16"/>
      <c r="D5" s="16"/>
      <c r="E5" s="16"/>
      <c r="F5" s="18"/>
      <c r="G5" s="8"/>
      <c r="H5" s="2"/>
    </row>
    <row r="6" spans="1:8" ht="19" x14ac:dyDescent="0.25">
      <c r="A6" s="14"/>
      <c r="B6" s="16"/>
      <c r="C6" s="16"/>
      <c r="D6" s="16" t="s">
        <v>65</v>
      </c>
      <c r="E6" s="16" t="s">
        <v>65</v>
      </c>
      <c r="F6" s="17"/>
      <c r="G6" s="8"/>
      <c r="H6" s="2"/>
    </row>
    <row r="7" spans="1:8" ht="19" x14ac:dyDescent="0.25">
      <c r="A7" s="14"/>
      <c r="B7" s="16"/>
      <c r="C7" s="16"/>
      <c r="D7" s="19">
        <v>44652</v>
      </c>
      <c r="E7" s="19">
        <v>44287</v>
      </c>
      <c r="F7" s="18"/>
      <c r="G7" s="9"/>
      <c r="H7" s="5"/>
    </row>
    <row r="8" spans="1:8" ht="19" x14ac:dyDescent="0.25">
      <c r="A8" s="14"/>
      <c r="B8" s="16"/>
      <c r="C8" s="16"/>
      <c r="D8" s="19">
        <v>45016</v>
      </c>
      <c r="E8" s="19">
        <v>44651</v>
      </c>
      <c r="F8" s="18"/>
      <c r="G8" s="9"/>
      <c r="H8" s="5"/>
    </row>
    <row r="9" spans="1:8" ht="19" x14ac:dyDescent="0.25">
      <c r="A9" s="14"/>
      <c r="B9" s="16"/>
      <c r="C9" s="16"/>
      <c r="D9" s="16" t="s">
        <v>75</v>
      </c>
      <c r="E9" s="16" t="s">
        <v>73</v>
      </c>
      <c r="F9" s="17"/>
      <c r="G9" s="10"/>
      <c r="H9" s="3"/>
    </row>
    <row r="10" spans="1:8" ht="19" x14ac:dyDescent="0.25">
      <c r="A10" s="14"/>
      <c r="B10" s="16"/>
      <c r="C10" s="16"/>
      <c r="D10" s="16"/>
      <c r="E10" s="16"/>
      <c r="F10" s="20"/>
      <c r="G10" s="10"/>
      <c r="H10" s="3"/>
    </row>
    <row r="11" spans="1:8" ht="19" x14ac:dyDescent="0.25">
      <c r="A11" s="14"/>
      <c r="B11" s="16"/>
      <c r="C11" s="16"/>
      <c r="D11" s="16"/>
      <c r="E11" s="16"/>
      <c r="F11" s="17"/>
      <c r="G11" s="10"/>
      <c r="H11" s="3"/>
    </row>
    <row r="12" spans="1:8" ht="19" x14ac:dyDescent="0.25">
      <c r="A12" s="14" t="s">
        <v>31</v>
      </c>
      <c r="B12" s="16"/>
      <c r="C12" s="16"/>
      <c r="D12" s="16" t="s">
        <v>35</v>
      </c>
      <c r="E12" s="16" t="s">
        <v>2</v>
      </c>
      <c r="F12" s="17"/>
      <c r="G12" s="8"/>
      <c r="H12" s="1"/>
    </row>
    <row r="13" spans="1:8" ht="19" x14ac:dyDescent="0.25">
      <c r="A13" s="14"/>
      <c r="B13" s="16"/>
      <c r="C13" s="16"/>
      <c r="D13" s="16"/>
      <c r="E13" s="16"/>
      <c r="F13" s="17"/>
      <c r="G13" s="8"/>
      <c r="H13" s="1"/>
    </row>
    <row r="14" spans="1:8" ht="19" x14ac:dyDescent="0.25">
      <c r="A14" s="14" t="s">
        <v>9</v>
      </c>
      <c r="B14" s="16"/>
      <c r="C14" s="16"/>
      <c r="D14" s="21">
        <v>11830</v>
      </c>
      <c r="E14" s="21">
        <v>9555</v>
      </c>
      <c r="F14" s="22"/>
      <c r="G14" s="11"/>
      <c r="H14" s="6"/>
    </row>
    <row r="15" spans="1:8" ht="19" x14ac:dyDescent="0.25">
      <c r="A15" s="14" t="s">
        <v>44</v>
      </c>
      <c r="B15" s="16"/>
      <c r="C15" s="16"/>
      <c r="D15" s="21">
        <v>0</v>
      </c>
      <c r="E15" s="21">
        <v>33</v>
      </c>
      <c r="F15" s="22"/>
      <c r="G15" s="11"/>
      <c r="H15" s="6"/>
    </row>
    <row r="16" spans="1:8" ht="20" thickBot="1" x14ac:dyDescent="0.3">
      <c r="A16" s="14" t="s">
        <v>76</v>
      </c>
      <c r="B16" s="16"/>
      <c r="C16" s="16"/>
      <c r="D16" s="22">
        <v>120</v>
      </c>
      <c r="E16" s="21">
        <v>0</v>
      </c>
      <c r="F16" s="22"/>
      <c r="G16" s="11"/>
      <c r="H16" s="6"/>
    </row>
    <row r="17" spans="1:8" ht="19" x14ac:dyDescent="0.25">
      <c r="A17" s="23"/>
      <c r="B17" s="14" t="s">
        <v>68</v>
      </c>
      <c r="C17" s="16"/>
      <c r="D17" s="24">
        <f>SUM(D14:D16)</f>
        <v>11950</v>
      </c>
      <c r="E17" s="24">
        <f>SUM(E14:E15)</f>
        <v>9588</v>
      </c>
      <c r="F17" s="22"/>
      <c r="G17" s="11"/>
      <c r="H17" s="6"/>
    </row>
    <row r="18" spans="1:8" ht="19" x14ac:dyDescent="0.25">
      <c r="A18" s="14"/>
      <c r="B18" s="16"/>
      <c r="C18" s="16"/>
      <c r="D18" s="16"/>
      <c r="E18" s="16"/>
      <c r="F18" s="25"/>
      <c r="G18" s="11"/>
      <c r="H18" s="6"/>
    </row>
    <row r="19" spans="1:8" ht="19" x14ac:dyDescent="0.25">
      <c r="A19" s="14"/>
      <c r="B19" s="16"/>
      <c r="C19" s="16"/>
      <c r="D19" s="16"/>
      <c r="E19" s="16"/>
      <c r="F19" s="22"/>
      <c r="G19" s="11"/>
      <c r="H19" s="6"/>
    </row>
    <row r="20" spans="1:8" ht="19" x14ac:dyDescent="0.25">
      <c r="A20" s="14" t="s">
        <v>32</v>
      </c>
      <c r="B20" s="16"/>
      <c r="C20" s="16"/>
      <c r="D20" s="16">
        <v>182</v>
      </c>
      <c r="E20" s="16">
        <v>147</v>
      </c>
      <c r="F20" s="22"/>
      <c r="G20" s="11"/>
      <c r="H20" s="7"/>
    </row>
    <row r="21" spans="1:8" ht="19" x14ac:dyDescent="0.25">
      <c r="A21" s="14"/>
      <c r="B21" s="16"/>
      <c r="C21" s="16"/>
      <c r="D21" s="16"/>
      <c r="E21" s="16"/>
      <c r="F21" s="22"/>
      <c r="G21" s="11"/>
      <c r="H21" s="6"/>
    </row>
    <row r="22" spans="1:8" ht="19" x14ac:dyDescent="0.25">
      <c r="A22" s="14" t="s">
        <v>69</v>
      </c>
      <c r="B22" s="16"/>
      <c r="C22" s="16"/>
      <c r="D22" s="16"/>
      <c r="E22" s="16"/>
      <c r="F22" s="22"/>
      <c r="G22" s="11"/>
      <c r="H22" s="6"/>
    </row>
    <row r="23" spans="1:8" ht="19" x14ac:dyDescent="0.25">
      <c r="A23" s="14"/>
      <c r="B23" s="16"/>
      <c r="C23" s="16"/>
      <c r="D23" s="16"/>
      <c r="E23" s="16"/>
      <c r="F23" s="22"/>
      <c r="G23" s="11"/>
      <c r="H23" s="6"/>
    </row>
    <row r="24" spans="1:8" ht="19" x14ac:dyDescent="0.25">
      <c r="A24" s="14" t="s">
        <v>11</v>
      </c>
      <c r="B24" s="16"/>
      <c r="C24" s="16"/>
      <c r="D24" s="16"/>
      <c r="E24" s="16"/>
      <c r="F24" s="22"/>
      <c r="G24" s="11"/>
      <c r="H24" s="6"/>
    </row>
    <row r="25" spans="1:8" ht="19" x14ac:dyDescent="0.25">
      <c r="A25" s="14" t="s">
        <v>4</v>
      </c>
      <c r="B25" s="16"/>
      <c r="C25" s="16"/>
      <c r="D25" s="21"/>
      <c r="E25" s="21"/>
      <c r="F25" s="22"/>
      <c r="G25" s="11"/>
      <c r="H25" s="6"/>
    </row>
    <row r="26" spans="1:8" ht="19" x14ac:dyDescent="0.25">
      <c r="A26" s="14"/>
      <c r="B26" s="26" t="s">
        <v>5</v>
      </c>
      <c r="C26" s="16"/>
      <c r="D26" s="21">
        <v>703</v>
      </c>
      <c r="E26" s="21">
        <v>931</v>
      </c>
      <c r="F26" s="22"/>
      <c r="G26" s="11"/>
      <c r="H26" s="6"/>
    </row>
    <row r="27" spans="1:8" ht="19" x14ac:dyDescent="0.25">
      <c r="A27" s="14"/>
      <c r="B27" s="26" t="s">
        <v>6</v>
      </c>
      <c r="C27" s="16"/>
      <c r="D27" s="21">
        <v>918</v>
      </c>
      <c r="E27" s="21">
        <v>702</v>
      </c>
      <c r="F27" s="22"/>
      <c r="G27" s="11"/>
      <c r="H27" s="6"/>
    </row>
    <row r="28" spans="1:8" ht="19" x14ac:dyDescent="0.25">
      <c r="A28" s="14"/>
      <c r="B28" s="26" t="s">
        <v>77</v>
      </c>
      <c r="C28" s="16"/>
      <c r="D28" s="22">
        <v>75</v>
      </c>
      <c r="E28" s="21">
        <v>0</v>
      </c>
      <c r="F28" s="22"/>
      <c r="G28" s="11"/>
      <c r="H28" s="6"/>
    </row>
    <row r="29" spans="1:8" ht="19" x14ac:dyDescent="0.25">
      <c r="A29" s="14"/>
      <c r="B29" s="26" t="s">
        <v>3</v>
      </c>
      <c r="C29" s="16"/>
      <c r="D29" s="21">
        <v>621</v>
      </c>
      <c r="E29" s="21">
        <v>1083</v>
      </c>
      <c r="F29" s="22"/>
      <c r="G29" s="11"/>
      <c r="H29" s="6"/>
    </row>
    <row r="30" spans="1:8" ht="19" x14ac:dyDescent="0.25">
      <c r="A30" s="14"/>
      <c r="B30" s="26" t="s">
        <v>84</v>
      </c>
      <c r="C30" s="16"/>
      <c r="D30" s="22">
        <v>86</v>
      </c>
      <c r="E30" s="21">
        <v>0</v>
      </c>
      <c r="F30" s="22"/>
      <c r="G30" s="11"/>
      <c r="H30" s="6"/>
    </row>
    <row r="31" spans="1:8" ht="19" x14ac:dyDescent="0.25">
      <c r="A31" s="14"/>
      <c r="B31" s="26" t="s">
        <v>19</v>
      </c>
      <c r="C31" s="16"/>
      <c r="D31" s="21">
        <v>585</v>
      </c>
      <c r="E31" s="21">
        <v>1209</v>
      </c>
      <c r="F31" s="22"/>
      <c r="G31" s="11"/>
      <c r="H31" s="6"/>
    </row>
    <row r="32" spans="1:8" ht="19" x14ac:dyDescent="0.25">
      <c r="A32" s="14"/>
      <c r="B32" s="26" t="s">
        <v>21</v>
      </c>
      <c r="C32" s="16"/>
      <c r="D32" s="21">
        <v>364</v>
      </c>
      <c r="E32" s="21">
        <v>310</v>
      </c>
      <c r="F32" s="22"/>
      <c r="G32" s="11"/>
      <c r="H32" s="6"/>
    </row>
    <row r="33" spans="1:8" ht="19" x14ac:dyDescent="0.25">
      <c r="A33" s="14" t="s">
        <v>20</v>
      </c>
      <c r="B33" s="16"/>
      <c r="C33" s="16"/>
      <c r="D33" s="21">
        <v>200</v>
      </c>
      <c r="E33" s="21">
        <v>195</v>
      </c>
      <c r="F33" s="22"/>
      <c r="G33" s="11"/>
      <c r="H33" s="6"/>
    </row>
    <row r="34" spans="1:8" ht="19" x14ac:dyDescent="0.25">
      <c r="A34" s="14" t="s">
        <v>10</v>
      </c>
      <c r="B34" s="26" t="s">
        <v>62</v>
      </c>
      <c r="C34" s="16"/>
      <c r="D34" s="21">
        <v>150</v>
      </c>
      <c r="E34" s="21">
        <v>125</v>
      </c>
      <c r="F34" s="22"/>
      <c r="G34" s="11"/>
      <c r="H34" s="6"/>
    </row>
    <row r="35" spans="1:8" ht="19" x14ac:dyDescent="0.25">
      <c r="A35" s="14" t="s">
        <v>10</v>
      </c>
      <c r="B35" s="26" t="s">
        <v>63</v>
      </c>
      <c r="C35" s="16"/>
      <c r="D35" s="21">
        <v>859</v>
      </c>
      <c r="E35" s="21">
        <v>705</v>
      </c>
      <c r="F35" s="22"/>
      <c r="G35" s="11"/>
      <c r="H35" s="6"/>
    </row>
    <row r="36" spans="1:8" ht="19" x14ac:dyDescent="0.25">
      <c r="A36" s="14" t="s">
        <v>85</v>
      </c>
      <c r="B36" s="26" t="s">
        <v>86</v>
      </c>
      <c r="C36" s="16"/>
      <c r="D36" s="22">
        <v>500</v>
      </c>
      <c r="E36" s="21">
        <v>0</v>
      </c>
      <c r="F36" s="22"/>
      <c r="G36" s="11"/>
      <c r="H36" s="6"/>
    </row>
    <row r="37" spans="1:8" ht="19" x14ac:dyDescent="0.25">
      <c r="A37" s="14" t="s">
        <v>64</v>
      </c>
      <c r="B37" s="16"/>
      <c r="C37" s="16"/>
      <c r="D37" s="21">
        <v>2273</v>
      </c>
      <c r="E37" s="21">
        <v>2143</v>
      </c>
      <c r="F37" s="22"/>
      <c r="G37" s="11"/>
      <c r="H37" s="6"/>
    </row>
    <row r="38" spans="1:8" ht="19" x14ac:dyDescent="0.25">
      <c r="A38" s="14" t="s">
        <v>70</v>
      </c>
      <c r="B38" s="16"/>
      <c r="C38" s="16"/>
      <c r="D38" s="27">
        <v>27</v>
      </c>
      <c r="E38" s="27">
        <v>2</v>
      </c>
      <c r="F38" s="22"/>
      <c r="G38" s="11"/>
      <c r="H38" s="6"/>
    </row>
    <row r="39" spans="1:8" ht="19" x14ac:dyDescent="0.25">
      <c r="A39" s="14" t="s">
        <v>71</v>
      </c>
      <c r="B39" s="16"/>
      <c r="C39" s="16"/>
      <c r="D39" s="21">
        <v>0</v>
      </c>
      <c r="E39" s="21">
        <v>1398</v>
      </c>
      <c r="F39" s="22"/>
      <c r="G39" s="11"/>
      <c r="H39" s="6"/>
    </row>
    <row r="40" spans="1:8" ht="20" thickBot="1" x14ac:dyDescent="0.3">
      <c r="A40" s="14"/>
      <c r="B40" s="16"/>
      <c r="C40" s="16"/>
      <c r="D40" s="28"/>
      <c r="E40" s="28"/>
      <c r="F40" s="22"/>
      <c r="G40" s="11"/>
      <c r="H40" s="6"/>
    </row>
    <row r="41" spans="1:8" ht="19" x14ac:dyDescent="0.25">
      <c r="A41" s="14" t="s">
        <v>60</v>
      </c>
      <c r="B41" s="16"/>
      <c r="C41" s="16"/>
      <c r="D41" s="24">
        <f>SUM(D26:D39)</f>
        <v>7361</v>
      </c>
      <c r="E41" s="24">
        <f>SUM(E26:E40)</f>
        <v>8803</v>
      </c>
      <c r="F41" s="22"/>
      <c r="G41" s="11"/>
      <c r="H41" s="6"/>
    </row>
    <row r="42" spans="1:8" ht="20" thickBot="1" x14ac:dyDescent="0.3">
      <c r="A42" s="14"/>
      <c r="B42" s="16"/>
      <c r="C42" s="16"/>
      <c r="D42" s="29"/>
      <c r="E42" s="29"/>
      <c r="F42" s="22"/>
      <c r="G42" s="11"/>
      <c r="H42" s="6"/>
    </row>
    <row r="43" spans="1:8" ht="20" thickBot="1" x14ac:dyDescent="0.3">
      <c r="A43" s="14" t="s">
        <v>41</v>
      </c>
      <c r="B43" s="16"/>
      <c r="C43" s="16"/>
      <c r="D43" s="30">
        <f>+D17-D41</f>
        <v>4589</v>
      </c>
      <c r="E43" s="30">
        <f>+E17-E41</f>
        <v>785</v>
      </c>
      <c r="F43" s="22"/>
      <c r="G43" s="11"/>
      <c r="H43" s="6"/>
    </row>
    <row r="44" spans="1:8" ht="19" x14ac:dyDescent="0.25">
      <c r="A44" s="14"/>
      <c r="B44" s="16"/>
      <c r="C44" s="16"/>
      <c r="D44" s="31"/>
      <c r="E44" s="31"/>
      <c r="F44" s="22"/>
      <c r="G44" s="11"/>
      <c r="H44" s="6"/>
    </row>
    <row r="45" spans="1:8" ht="19" x14ac:dyDescent="0.25">
      <c r="A45" s="14"/>
      <c r="B45" s="16"/>
      <c r="C45" s="16"/>
      <c r="D45" s="16"/>
      <c r="E45" s="31"/>
      <c r="F45" s="22"/>
      <c r="G45" s="11"/>
      <c r="H45" s="6"/>
    </row>
    <row r="46" spans="1:8" ht="19" x14ac:dyDescent="0.25">
      <c r="A46" s="14"/>
      <c r="B46" s="16"/>
      <c r="C46" s="16"/>
      <c r="D46" s="16"/>
      <c r="E46" s="31"/>
      <c r="F46" s="22"/>
      <c r="G46" s="11"/>
      <c r="H46" s="6"/>
    </row>
    <row r="47" spans="1:8" ht="19" x14ac:dyDescent="0.25">
      <c r="A47" s="14"/>
      <c r="B47" s="15" t="s">
        <v>72</v>
      </c>
      <c r="C47" s="15"/>
      <c r="D47" s="15"/>
      <c r="E47" s="15"/>
      <c r="F47" s="15"/>
      <c r="G47" s="11"/>
      <c r="H47" s="6"/>
    </row>
    <row r="48" spans="1:8" ht="19" x14ac:dyDescent="0.25">
      <c r="A48" s="14"/>
      <c r="B48" s="15" t="s">
        <v>0</v>
      </c>
      <c r="C48" s="15"/>
      <c r="D48" s="15"/>
      <c r="E48" s="15"/>
      <c r="F48" s="15"/>
      <c r="G48" s="11"/>
      <c r="H48" s="6"/>
    </row>
    <row r="49" spans="1:8" ht="19" x14ac:dyDescent="0.25">
      <c r="A49" s="14"/>
      <c r="B49" s="15" t="s">
        <v>83</v>
      </c>
      <c r="C49" s="15"/>
      <c r="D49" s="15"/>
      <c r="E49" s="15"/>
      <c r="F49" s="15"/>
      <c r="G49" s="11"/>
      <c r="H49" s="6"/>
    </row>
    <row r="50" spans="1:8" ht="19" x14ac:dyDescent="0.25">
      <c r="A50" s="14"/>
      <c r="B50" s="17"/>
      <c r="C50" s="17"/>
      <c r="D50" s="17"/>
      <c r="E50" s="17"/>
      <c r="F50" s="17"/>
      <c r="G50" s="11"/>
      <c r="H50" s="6"/>
    </row>
    <row r="51" spans="1:8" ht="19" x14ac:dyDescent="0.25">
      <c r="A51" s="14"/>
      <c r="B51" s="17"/>
      <c r="C51" s="17"/>
      <c r="D51" s="17"/>
      <c r="E51" s="17"/>
      <c r="F51" s="17"/>
      <c r="G51" s="11"/>
      <c r="H51" s="6"/>
    </row>
    <row r="52" spans="1:8" ht="19" x14ac:dyDescent="0.25">
      <c r="A52" s="14" t="s">
        <v>59</v>
      </c>
      <c r="B52" s="14"/>
      <c r="C52" s="14"/>
      <c r="D52" s="14"/>
      <c r="E52" s="14" t="s">
        <v>78</v>
      </c>
      <c r="F52" s="14"/>
      <c r="G52" s="11"/>
      <c r="H52" s="6"/>
    </row>
    <row r="53" spans="1:8" ht="19" x14ac:dyDescent="0.25">
      <c r="A53" s="14"/>
      <c r="B53" s="14"/>
      <c r="C53" s="14"/>
      <c r="D53" s="14"/>
      <c r="E53" s="17"/>
      <c r="F53" s="14"/>
      <c r="G53" s="11"/>
      <c r="H53" s="6"/>
    </row>
    <row r="54" spans="1:8" ht="19" x14ac:dyDescent="0.25">
      <c r="A54" s="14"/>
      <c r="B54" s="14"/>
      <c r="C54" s="14"/>
      <c r="D54" s="14"/>
      <c r="E54" s="18">
        <v>44652</v>
      </c>
      <c r="F54" s="14"/>
      <c r="G54" s="11"/>
      <c r="H54" s="6"/>
    </row>
    <row r="55" spans="1:8" ht="19" x14ac:dyDescent="0.25">
      <c r="A55" s="14"/>
      <c r="B55" s="14"/>
      <c r="C55" s="14"/>
      <c r="D55" s="14"/>
      <c r="E55" s="18">
        <v>45016</v>
      </c>
      <c r="F55" s="14"/>
      <c r="G55" s="11"/>
      <c r="H55" s="6"/>
    </row>
    <row r="56" spans="1:8" ht="19" x14ac:dyDescent="0.25">
      <c r="A56" s="14"/>
      <c r="B56" s="14"/>
      <c r="C56" s="14"/>
      <c r="D56" s="14"/>
      <c r="E56" s="14"/>
      <c r="F56" s="14"/>
      <c r="G56" s="10"/>
    </row>
    <row r="57" spans="1:8" ht="19" x14ac:dyDescent="0.25">
      <c r="A57" s="14"/>
      <c r="B57" s="14"/>
      <c r="C57" s="14"/>
      <c r="D57" s="14"/>
      <c r="E57" s="14"/>
      <c r="F57" s="14"/>
      <c r="G57" s="10"/>
    </row>
    <row r="58" spans="1:8" ht="19" x14ac:dyDescent="0.25">
      <c r="A58" s="14" t="s">
        <v>1</v>
      </c>
      <c r="B58" s="14"/>
      <c r="C58" s="14"/>
      <c r="D58" s="14"/>
      <c r="E58" s="17" t="s">
        <v>2</v>
      </c>
      <c r="F58" s="14"/>
      <c r="G58" s="10"/>
    </row>
    <row r="59" spans="1:8" ht="19" x14ac:dyDescent="0.25">
      <c r="A59" s="14"/>
      <c r="B59" s="14"/>
      <c r="C59" s="14"/>
      <c r="D59" s="14"/>
      <c r="E59" s="14"/>
      <c r="F59" s="14"/>
      <c r="G59" s="10"/>
    </row>
    <row r="60" spans="1:8" ht="19" x14ac:dyDescent="0.25">
      <c r="A60" s="14" t="s">
        <v>79</v>
      </c>
      <c r="B60" s="32"/>
      <c r="C60" s="14"/>
      <c r="D60" s="14"/>
      <c r="E60" s="33">
        <v>59993</v>
      </c>
      <c r="F60" s="14"/>
      <c r="G60" s="11"/>
    </row>
    <row r="61" spans="1:8" ht="19" x14ac:dyDescent="0.25">
      <c r="A61" s="14" t="s">
        <v>94</v>
      </c>
      <c r="B61" s="14"/>
      <c r="C61" s="14"/>
      <c r="D61" s="14"/>
      <c r="E61" s="34">
        <v>4589</v>
      </c>
      <c r="F61" s="14"/>
      <c r="G61" s="11" t="s">
        <v>92</v>
      </c>
    </row>
    <row r="62" spans="1:8" ht="19" x14ac:dyDescent="0.25">
      <c r="A62" s="14" t="s">
        <v>80</v>
      </c>
      <c r="B62" s="14"/>
      <c r="C62" s="14"/>
      <c r="D62" s="14"/>
      <c r="E62" s="34">
        <v>2389</v>
      </c>
      <c r="F62" s="14"/>
      <c r="G62" s="11"/>
    </row>
    <row r="63" spans="1:8" ht="19" x14ac:dyDescent="0.25">
      <c r="A63" s="14" t="s">
        <v>95</v>
      </c>
      <c r="B63" s="14"/>
      <c r="C63" s="14"/>
      <c r="D63" s="14"/>
      <c r="E63" s="34">
        <v>16320</v>
      </c>
      <c r="F63" s="14"/>
      <c r="G63" s="11"/>
    </row>
    <row r="64" spans="1:8" ht="19" x14ac:dyDescent="0.25">
      <c r="A64" s="14" t="s">
        <v>81</v>
      </c>
      <c r="B64" s="14"/>
      <c r="C64" s="14"/>
      <c r="D64" s="14"/>
      <c r="E64" s="34">
        <v>35</v>
      </c>
      <c r="F64" s="14"/>
      <c r="G64" s="11"/>
    </row>
    <row r="65" spans="1:8" ht="19" x14ac:dyDescent="0.25">
      <c r="A65" s="14" t="s">
        <v>87</v>
      </c>
      <c r="B65" s="14"/>
      <c r="C65" s="14"/>
      <c r="D65" s="14"/>
      <c r="E65" s="34">
        <v>423</v>
      </c>
      <c r="F65" s="14"/>
      <c r="G65" s="11"/>
    </row>
    <row r="66" spans="1:8" ht="19" x14ac:dyDescent="0.25">
      <c r="A66" s="14"/>
      <c r="B66" s="14"/>
      <c r="C66" s="14"/>
      <c r="D66" s="14"/>
      <c r="E66" s="34"/>
      <c r="F66" s="14"/>
      <c r="G66" s="11"/>
    </row>
    <row r="67" spans="1:8" ht="20" thickBot="1" x14ac:dyDescent="0.3">
      <c r="A67" s="14"/>
      <c r="B67" s="14"/>
      <c r="C67" s="14"/>
      <c r="D67" s="14"/>
      <c r="E67" s="35">
        <f>SUM(E60:E65)</f>
        <v>83749</v>
      </c>
      <c r="F67" s="14"/>
      <c r="G67" s="8"/>
    </row>
    <row r="68" spans="1:8" ht="19" x14ac:dyDescent="0.25">
      <c r="A68" s="14"/>
      <c r="B68" s="14"/>
      <c r="C68" s="14"/>
      <c r="D68" s="14"/>
      <c r="E68" s="36"/>
      <c r="F68" s="14"/>
      <c r="G68" s="11"/>
    </row>
    <row r="69" spans="1:8" ht="19" x14ac:dyDescent="0.25">
      <c r="A69" s="14"/>
      <c r="B69" s="14"/>
      <c r="C69" s="14"/>
      <c r="D69" s="14"/>
      <c r="E69" s="34"/>
      <c r="F69" s="14"/>
      <c r="G69" s="11"/>
    </row>
    <row r="70" spans="1:8" ht="19" x14ac:dyDescent="0.25">
      <c r="A70" s="14" t="s">
        <v>47</v>
      </c>
      <c r="B70" s="14"/>
      <c r="C70" s="14"/>
      <c r="D70" s="14"/>
      <c r="E70" s="34"/>
      <c r="F70" s="14"/>
      <c r="G70" s="11"/>
    </row>
    <row r="71" spans="1:8" ht="19" x14ac:dyDescent="0.25">
      <c r="A71" s="14"/>
      <c r="B71" s="14"/>
      <c r="C71" s="14"/>
      <c r="D71" s="14"/>
      <c r="E71" s="34"/>
      <c r="F71" s="14"/>
      <c r="G71" s="11"/>
    </row>
    <row r="72" spans="1:8" ht="19" x14ac:dyDescent="0.25">
      <c r="A72" s="14" t="s">
        <v>48</v>
      </c>
      <c r="B72" s="14"/>
      <c r="C72" s="14"/>
      <c r="D72" s="14"/>
      <c r="E72" s="25">
        <v>135</v>
      </c>
      <c r="F72" s="14"/>
      <c r="G72" s="11"/>
    </row>
    <row r="73" spans="1:8" ht="19" x14ac:dyDescent="0.25">
      <c r="A73" s="14" t="s">
        <v>48</v>
      </c>
      <c r="B73" s="14"/>
      <c r="C73" s="14"/>
      <c r="D73" s="14"/>
      <c r="E73" s="25">
        <v>0</v>
      </c>
      <c r="F73" s="14"/>
      <c r="G73" s="11"/>
    </row>
    <row r="74" spans="1:8" ht="19" x14ac:dyDescent="0.25">
      <c r="A74" s="14" t="s">
        <v>96</v>
      </c>
      <c r="B74" s="14"/>
      <c r="C74" s="14"/>
      <c r="D74" s="14"/>
      <c r="E74" s="25">
        <v>18830</v>
      </c>
      <c r="F74" s="14"/>
      <c r="G74" s="11"/>
    </row>
    <row r="75" spans="1:8" ht="19" x14ac:dyDescent="0.25">
      <c r="A75" s="14" t="s">
        <v>88</v>
      </c>
      <c r="B75" s="14"/>
      <c r="C75" s="14"/>
      <c r="D75" s="14"/>
      <c r="E75" s="25">
        <v>500</v>
      </c>
      <c r="F75" s="14"/>
      <c r="G75" s="11"/>
    </row>
    <row r="76" spans="1:8" ht="19" x14ac:dyDescent="0.25">
      <c r="A76" s="14"/>
      <c r="B76" s="14"/>
      <c r="C76" s="14"/>
      <c r="D76" s="14"/>
      <c r="E76" s="25"/>
      <c r="F76" s="14"/>
      <c r="G76" s="11"/>
    </row>
    <row r="77" spans="1:8" ht="19" x14ac:dyDescent="0.25">
      <c r="A77" s="14" t="s">
        <v>49</v>
      </c>
      <c r="B77" s="14"/>
      <c r="C77" s="14"/>
      <c r="D77" s="14"/>
      <c r="E77" s="37">
        <f>SUM(E72:E75)</f>
        <v>19465</v>
      </c>
      <c r="F77" s="14"/>
      <c r="G77" s="11"/>
    </row>
    <row r="78" spans="1:8" ht="20" thickBot="1" x14ac:dyDescent="0.3">
      <c r="A78" s="14"/>
      <c r="B78" s="14"/>
      <c r="C78" s="14"/>
      <c r="D78" s="14"/>
      <c r="E78" s="34"/>
      <c r="F78" s="14"/>
      <c r="G78" s="11"/>
    </row>
    <row r="79" spans="1:8" ht="20" thickBot="1" x14ac:dyDescent="0.3">
      <c r="A79" s="14" t="s">
        <v>50</v>
      </c>
      <c r="B79" s="14"/>
      <c r="C79" s="14"/>
      <c r="D79" s="14"/>
      <c r="E79" s="38">
        <f>SUM(E67-E77)</f>
        <v>64284</v>
      </c>
      <c r="F79" s="14"/>
      <c r="G79" s="11"/>
    </row>
    <row r="80" spans="1:8" ht="19" x14ac:dyDescent="0.25">
      <c r="A80" s="14"/>
      <c r="B80" s="14"/>
      <c r="C80" s="14"/>
      <c r="D80" s="14"/>
      <c r="E80" s="39"/>
      <c r="F80" s="14"/>
      <c r="G80" s="11"/>
      <c r="H80" s="6"/>
    </row>
    <row r="81" spans="1:8" ht="19" x14ac:dyDescent="0.25">
      <c r="A81" s="14" t="s">
        <v>37</v>
      </c>
      <c r="B81" s="14"/>
      <c r="C81" s="14"/>
      <c r="D81" s="14"/>
      <c r="E81" s="25">
        <v>30861</v>
      </c>
      <c r="F81" s="14"/>
      <c r="G81" s="11"/>
      <c r="H81" s="6"/>
    </row>
    <row r="82" spans="1:8" ht="20" thickBot="1" x14ac:dyDescent="0.3">
      <c r="A82" s="14" t="s">
        <v>36</v>
      </c>
      <c r="B82" s="14"/>
      <c r="C82" s="14"/>
      <c r="D82" s="14"/>
      <c r="E82" s="34">
        <v>33423</v>
      </c>
      <c r="F82" s="14"/>
      <c r="G82" s="11"/>
      <c r="H82" s="6"/>
    </row>
    <row r="83" spans="1:8" ht="20" thickBot="1" x14ac:dyDescent="0.3">
      <c r="A83" s="14" t="s">
        <v>51</v>
      </c>
      <c r="B83" s="14"/>
      <c r="C83" s="14"/>
      <c r="D83" s="14"/>
      <c r="E83" s="40">
        <f>SUM(E81:E82)</f>
        <v>64284</v>
      </c>
      <c r="F83" s="14"/>
      <c r="G83" s="11"/>
      <c r="H83" s="6"/>
    </row>
    <row r="84" spans="1:8" ht="19" x14ac:dyDescent="0.25">
      <c r="A84" s="14"/>
      <c r="B84" s="14"/>
      <c r="C84" s="14"/>
      <c r="D84" s="14"/>
      <c r="E84" s="14"/>
      <c r="F84" s="14"/>
      <c r="G84" s="11"/>
      <c r="H84" s="6"/>
    </row>
    <row r="85" spans="1:8" ht="19" x14ac:dyDescent="0.25">
      <c r="A85" s="14"/>
      <c r="B85" s="14"/>
      <c r="C85" s="14"/>
      <c r="D85" s="14"/>
      <c r="E85" s="14"/>
      <c r="F85" s="14"/>
      <c r="G85" s="11"/>
      <c r="H85" s="6"/>
    </row>
    <row r="86" spans="1:8" ht="19" x14ac:dyDescent="0.25">
      <c r="A86" s="14"/>
      <c r="B86" s="14"/>
      <c r="C86" s="14"/>
      <c r="D86" s="14"/>
      <c r="E86" s="14"/>
      <c r="F86" s="14"/>
      <c r="G86" s="8"/>
      <c r="H86" s="6"/>
    </row>
    <row r="87" spans="1:8" ht="19" x14ac:dyDescent="0.25">
      <c r="A87" s="14"/>
      <c r="B87" s="14"/>
      <c r="C87" s="14"/>
      <c r="D87" s="14"/>
      <c r="E87" s="14"/>
      <c r="F87" s="14"/>
      <c r="G87" s="8"/>
      <c r="H87" s="6"/>
    </row>
    <row r="88" spans="1:8" ht="19" x14ac:dyDescent="0.25">
      <c r="A88" s="14"/>
      <c r="B88" s="14"/>
      <c r="C88" s="14"/>
      <c r="D88" s="14"/>
      <c r="E88" s="41"/>
      <c r="F88" s="41"/>
      <c r="G88" s="8"/>
      <c r="H88" s="6"/>
    </row>
    <row r="89" spans="1:8" ht="19" x14ac:dyDescent="0.25">
      <c r="A89" s="14"/>
      <c r="B89" s="15" t="s">
        <v>72</v>
      </c>
      <c r="C89" s="15"/>
      <c r="D89" s="15"/>
      <c r="E89" s="15"/>
      <c r="F89" s="14"/>
      <c r="G89" s="11"/>
      <c r="H89" s="6"/>
    </row>
    <row r="90" spans="1:8" ht="19" x14ac:dyDescent="0.25">
      <c r="A90" s="14"/>
      <c r="B90" s="15" t="s">
        <v>52</v>
      </c>
      <c r="C90" s="15"/>
      <c r="D90" s="15"/>
      <c r="E90" s="15"/>
      <c r="F90" s="14"/>
      <c r="G90" s="11"/>
      <c r="H90" s="6"/>
    </row>
    <row r="91" spans="1:8" ht="19" x14ac:dyDescent="0.25">
      <c r="A91" s="14"/>
      <c r="B91" s="15" t="s">
        <v>89</v>
      </c>
      <c r="C91" s="15"/>
      <c r="D91" s="15"/>
      <c r="E91" s="15"/>
      <c r="F91" s="15"/>
      <c r="G91" s="11"/>
      <c r="H91" s="6"/>
    </row>
    <row r="92" spans="1:8" ht="19" x14ac:dyDescent="0.25">
      <c r="A92" s="14"/>
      <c r="B92" s="14"/>
      <c r="C92" s="14"/>
      <c r="D92" s="14"/>
      <c r="E92" s="14"/>
      <c r="F92" s="14"/>
      <c r="G92" s="11"/>
      <c r="H92" s="6"/>
    </row>
    <row r="93" spans="1:8" ht="19" x14ac:dyDescent="0.25">
      <c r="A93" s="14"/>
      <c r="B93" s="14"/>
      <c r="C93" s="14"/>
      <c r="D93" s="14"/>
      <c r="E93" s="14"/>
      <c r="F93" s="14"/>
      <c r="G93" s="11"/>
      <c r="H93" s="6"/>
    </row>
    <row r="94" spans="1:8" ht="19" x14ac:dyDescent="0.25">
      <c r="A94" s="14"/>
      <c r="B94" s="14"/>
      <c r="C94" s="14"/>
      <c r="D94" s="14"/>
      <c r="E94" s="14" t="s">
        <v>78</v>
      </c>
      <c r="F94" s="14"/>
      <c r="G94" s="11"/>
      <c r="H94" s="6"/>
    </row>
    <row r="95" spans="1:8" ht="19" x14ac:dyDescent="0.25">
      <c r="A95" s="14"/>
      <c r="B95" s="14"/>
      <c r="C95" s="14"/>
      <c r="D95" s="14"/>
      <c r="E95" s="17"/>
      <c r="F95" s="14"/>
      <c r="G95" s="11"/>
      <c r="H95" s="6"/>
    </row>
    <row r="96" spans="1:8" ht="19" x14ac:dyDescent="0.25">
      <c r="A96" s="14"/>
      <c r="B96" s="14"/>
      <c r="C96" s="14"/>
      <c r="D96" s="14"/>
      <c r="E96" s="18">
        <v>44652</v>
      </c>
      <c r="F96" s="14"/>
      <c r="G96" s="11"/>
      <c r="H96" s="6"/>
    </row>
    <row r="97" spans="1:8" ht="19" x14ac:dyDescent="0.25">
      <c r="A97" s="14"/>
      <c r="B97" s="14"/>
      <c r="C97" s="42"/>
      <c r="D97" s="14"/>
      <c r="E97" s="18">
        <v>45016</v>
      </c>
      <c r="F97" s="14"/>
      <c r="G97" s="11"/>
      <c r="H97" s="6"/>
    </row>
    <row r="98" spans="1:8" ht="19" x14ac:dyDescent="0.25">
      <c r="A98" s="14"/>
      <c r="B98" s="14"/>
      <c r="C98" s="14"/>
      <c r="D98" s="14"/>
      <c r="E98" s="14"/>
      <c r="F98" s="14"/>
      <c r="G98" s="11"/>
      <c r="H98" s="6"/>
    </row>
    <row r="99" spans="1:8" ht="19" x14ac:dyDescent="0.25">
      <c r="A99" s="14"/>
      <c r="B99" s="14"/>
      <c r="C99" s="14"/>
      <c r="D99" s="14"/>
      <c r="E99" s="14"/>
      <c r="F99" s="14"/>
      <c r="G99" s="11"/>
      <c r="H99" s="6"/>
    </row>
    <row r="100" spans="1:8" ht="19" x14ac:dyDescent="0.25">
      <c r="A100" s="43" t="s">
        <v>17</v>
      </c>
      <c r="B100" s="43"/>
      <c r="C100" s="43"/>
      <c r="D100" s="43"/>
      <c r="E100" s="17" t="s">
        <v>2</v>
      </c>
      <c r="F100" s="14"/>
      <c r="G100" s="11"/>
      <c r="H100" s="6"/>
    </row>
    <row r="101" spans="1:8" ht="19" x14ac:dyDescent="0.25">
      <c r="A101" s="14"/>
      <c r="B101" s="14"/>
      <c r="C101" s="14"/>
      <c r="D101" s="14"/>
      <c r="E101" s="14"/>
      <c r="F101" s="14"/>
      <c r="G101" s="11"/>
      <c r="H101" s="6"/>
    </row>
    <row r="102" spans="1:8" ht="19" x14ac:dyDescent="0.25">
      <c r="A102" s="14" t="s">
        <v>74</v>
      </c>
      <c r="B102" s="14"/>
      <c r="C102" s="14"/>
      <c r="D102" s="14"/>
      <c r="E102" s="25">
        <v>29645</v>
      </c>
      <c r="F102" s="14"/>
      <c r="G102" s="8"/>
      <c r="H102" s="6"/>
    </row>
    <row r="103" spans="1:8" ht="19" x14ac:dyDescent="0.25">
      <c r="A103" s="14" t="s">
        <v>93</v>
      </c>
      <c r="B103" s="14"/>
      <c r="C103" s="14"/>
      <c r="D103" s="14"/>
      <c r="E103" s="25">
        <v>2389</v>
      </c>
      <c r="F103" s="14"/>
      <c r="G103" s="8"/>
      <c r="H103" s="6"/>
    </row>
    <row r="104" spans="1:8" ht="19" x14ac:dyDescent="0.25">
      <c r="A104" s="14" t="s">
        <v>97</v>
      </c>
      <c r="B104" s="14"/>
      <c r="C104" s="14"/>
      <c r="D104" s="14"/>
      <c r="E104" s="25">
        <v>16320</v>
      </c>
      <c r="F104" s="14"/>
      <c r="G104" s="8"/>
      <c r="H104" s="6"/>
    </row>
    <row r="105" spans="1:8" ht="19" x14ac:dyDescent="0.25">
      <c r="A105" s="14" t="s">
        <v>98</v>
      </c>
      <c r="B105" s="14"/>
      <c r="C105" s="14"/>
      <c r="D105" s="14"/>
      <c r="E105" s="25">
        <v>-18830</v>
      </c>
      <c r="F105" s="14"/>
      <c r="G105" s="8"/>
      <c r="H105" s="6"/>
    </row>
    <row r="106" spans="1:8" ht="19" x14ac:dyDescent="0.25">
      <c r="A106" s="14"/>
      <c r="B106" s="14"/>
      <c r="C106" s="14"/>
      <c r="D106" s="14"/>
      <c r="E106" s="25"/>
      <c r="F106" s="14"/>
      <c r="G106" s="8"/>
      <c r="H106" s="6"/>
    </row>
    <row r="107" spans="1:8" ht="20" thickBot="1" x14ac:dyDescent="0.3">
      <c r="A107" s="43" t="s">
        <v>18</v>
      </c>
      <c r="B107" s="43"/>
      <c r="C107" s="43"/>
      <c r="D107" s="43"/>
      <c r="E107" s="44">
        <f>SUM(E102:E105)</f>
        <v>29524</v>
      </c>
      <c r="F107" s="14"/>
      <c r="G107" s="8"/>
      <c r="H107" s="6"/>
    </row>
    <row r="108" spans="1:8" ht="19" x14ac:dyDescent="0.25">
      <c r="A108" s="14"/>
      <c r="B108" s="14"/>
      <c r="C108" s="14"/>
      <c r="D108" s="14"/>
      <c r="E108" s="39"/>
      <c r="F108" s="14"/>
      <c r="G108" s="8"/>
      <c r="H108" s="6"/>
    </row>
    <row r="109" spans="1:8" ht="19" x14ac:dyDescent="0.25">
      <c r="A109" s="14"/>
      <c r="B109" s="14"/>
      <c r="C109" s="14"/>
      <c r="D109" s="14"/>
      <c r="E109" s="14"/>
      <c r="F109" s="14"/>
      <c r="G109" s="8"/>
      <c r="H109" s="6"/>
    </row>
    <row r="110" spans="1:8" ht="19" x14ac:dyDescent="0.25">
      <c r="A110" s="14"/>
      <c r="B110" s="14"/>
      <c r="C110" s="14"/>
      <c r="D110" s="14"/>
      <c r="E110" s="14"/>
      <c r="F110" s="14"/>
      <c r="G110" s="8"/>
      <c r="H110" s="6"/>
    </row>
    <row r="111" spans="1:8" ht="19" x14ac:dyDescent="0.25">
      <c r="A111" s="45" t="s">
        <v>53</v>
      </c>
      <c r="B111" s="45"/>
      <c r="C111" s="45"/>
      <c r="D111" s="14"/>
      <c r="E111" s="14"/>
      <c r="F111" s="14"/>
      <c r="G111" s="8"/>
      <c r="H111" s="6"/>
    </row>
    <row r="112" spans="1:8" ht="19" x14ac:dyDescent="0.25">
      <c r="A112" s="26"/>
      <c r="B112" s="26"/>
      <c r="C112" s="26"/>
      <c r="D112" s="14"/>
      <c r="E112" s="14"/>
      <c r="F112" s="14"/>
      <c r="G112" s="8"/>
      <c r="H112" s="6"/>
    </row>
    <row r="113" spans="1:8" ht="19" x14ac:dyDescent="0.25">
      <c r="A113" s="26" t="s">
        <v>54</v>
      </c>
      <c r="B113" s="17"/>
      <c r="C113" s="22"/>
      <c r="D113" s="39"/>
      <c r="E113" s="46">
        <v>30348</v>
      </c>
      <c r="F113" s="14"/>
      <c r="G113" s="8"/>
      <c r="H113" s="6"/>
    </row>
    <row r="114" spans="1:8" ht="19" x14ac:dyDescent="0.25">
      <c r="A114" s="26"/>
      <c r="B114" s="17"/>
      <c r="C114" s="22"/>
      <c r="D114" s="39"/>
      <c r="E114" s="39"/>
      <c r="F114" s="14"/>
      <c r="G114" s="8"/>
      <c r="H114" s="6"/>
    </row>
    <row r="115" spans="1:8" ht="19" x14ac:dyDescent="0.25">
      <c r="A115" s="43" t="s">
        <v>55</v>
      </c>
      <c r="B115" s="43"/>
      <c r="C115" s="43"/>
      <c r="D115" s="14"/>
      <c r="E115" s="34">
        <v>4589</v>
      </c>
      <c r="F115" s="14"/>
      <c r="G115" s="8"/>
      <c r="H115" s="6"/>
    </row>
    <row r="116" spans="1:8" ht="19" x14ac:dyDescent="0.25">
      <c r="A116" s="45" t="s">
        <v>82</v>
      </c>
      <c r="B116" s="45"/>
      <c r="C116" s="22"/>
      <c r="D116" s="14"/>
      <c r="E116" s="14">
        <v>-100</v>
      </c>
      <c r="F116" s="14"/>
      <c r="G116" s="8"/>
      <c r="H116" s="6"/>
    </row>
    <row r="117" spans="1:8" ht="19" x14ac:dyDescent="0.25">
      <c r="A117" s="14" t="s">
        <v>90</v>
      </c>
      <c r="B117" s="14"/>
      <c r="C117" s="14"/>
      <c r="D117" s="14"/>
      <c r="E117" s="14">
        <v>423</v>
      </c>
      <c r="F117" s="14"/>
      <c r="G117" s="8"/>
      <c r="H117" s="6"/>
    </row>
    <row r="118" spans="1:8" ht="19" x14ac:dyDescent="0.25">
      <c r="A118" s="14" t="s">
        <v>91</v>
      </c>
      <c r="B118" s="14"/>
      <c r="C118" s="14"/>
      <c r="D118" s="14"/>
      <c r="E118" s="14">
        <v>-500</v>
      </c>
      <c r="F118" s="14"/>
      <c r="G118" s="8"/>
      <c r="H118" s="6"/>
    </row>
    <row r="119" spans="1:8" ht="19" x14ac:dyDescent="0.25">
      <c r="A119" s="14"/>
      <c r="B119" s="14"/>
      <c r="C119" s="14"/>
      <c r="D119" s="14"/>
      <c r="E119" s="14"/>
      <c r="F119" s="14"/>
      <c r="G119" s="8"/>
      <c r="H119" s="6"/>
    </row>
    <row r="120" spans="1:8" ht="20" thickBot="1" x14ac:dyDescent="0.3">
      <c r="A120" s="26" t="s">
        <v>56</v>
      </c>
      <c r="B120" s="14"/>
      <c r="C120" s="22"/>
      <c r="D120" s="14"/>
      <c r="E120" s="47">
        <f>SUM(E113:E118)</f>
        <v>34760</v>
      </c>
      <c r="F120" s="14"/>
      <c r="G120" s="8"/>
      <c r="H120" s="6"/>
    </row>
    <row r="121" spans="1:8" ht="19" x14ac:dyDescent="0.25">
      <c r="A121" s="17"/>
      <c r="B121" s="17"/>
      <c r="C121" s="22"/>
      <c r="D121" s="14"/>
      <c r="E121" s="14"/>
      <c r="F121" s="14"/>
      <c r="G121" s="8"/>
      <c r="H121" s="6"/>
    </row>
    <row r="122" spans="1:8" ht="19" x14ac:dyDescent="0.25">
      <c r="A122" s="43" t="s">
        <v>46</v>
      </c>
      <c r="B122" s="43"/>
      <c r="C122" s="14"/>
      <c r="D122" s="14"/>
      <c r="E122" s="14"/>
      <c r="F122" s="14"/>
      <c r="G122" s="8"/>
      <c r="H122" s="6"/>
    </row>
    <row r="123" spans="1:8" ht="19" x14ac:dyDescent="0.25">
      <c r="A123" s="14"/>
      <c r="B123" s="14"/>
      <c r="C123" s="14"/>
      <c r="D123" s="14"/>
      <c r="E123" s="39"/>
      <c r="F123" s="14"/>
      <c r="G123" s="8"/>
      <c r="H123" s="6"/>
    </row>
    <row r="124" spans="1:8" ht="19" x14ac:dyDescent="0.25">
      <c r="A124" s="14" t="s">
        <v>61</v>
      </c>
      <c r="B124" s="14"/>
      <c r="C124" s="14"/>
      <c r="D124" s="14"/>
      <c r="E124" s="46">
        <v>29524</v>
      </c>
      <c r="F124" s="18"/>
      <c r="G124" s="8"/>
      <c r="H124" s="6"/>
    </row>
    <row r="125" spans="1:8" ht="20" thickBot="1" x14ac:dyDescent="0.3">
      <c r="A125" s="43" t="s">
        <v>29</v>
      </c>
      <c r="B125" s="43"/>
      <c r="C125" s="43"/>
      <c r="D125" s="14"/>
      <c r="E125" s="34">
        <v>34760</v>
      </c>
      <c r="F125" s="18"/>
      <c r="G125" s="8"/>
      <c r="H125" s="6"/>
    </row>
    <row r="126" spans="1:8" ht="20" thickBot="1" x14ac:dyDescent="0.3">
      <c r="A126" s="14" t="s">
        <v>57</v>
      </c>
      <c r="B126" s="14"/>
      <c r="C126" s="14"/>
      <c r="D126" s="14"/>
      <c r="E126" s="48">
        <f>SUM(E124:E125)</f>
        <v>64284</v>
      </c>
      <c r="F126" s="17"/>
      <c r="G126" s="8"/>
      <c r="H126" s="6"/>
    </row>
    <row r="127" spans="1:8" ht="21" thickTop="1" thickBot="1" x14ac:dyDescent="0.3">
      <c r="A127" s="14"/>
      <c r="B127" s="14"/>
      <c r="C127" s="14"/>
      <c r="D127" s="14"/>
      <c r="E127" s="39"/>
      <c r="F127" s="17"/>
      <c r="G127" s="8"/>
      <c r="H127" s="6"/>
    </row>
    <row r="128" spans="1:8" ht="20" thickBot="1" x14ac:dyDescent="0.3">
      <c r="A128" s="14" t="s">
        <v>58</v>
      </c>
      <c r="B128" s="14"/>
      <c r="C128" s="14"/>
      <c r="D128" s="14"/>
      <c r="E128" s="40">
        <f>SUM(E126:E127)</f>
        <v>64284</v>
      </c>
      <c r="F128" s="14"/>
      <c r="G128" s="8"/>
    </row>
    <row r="129" spans="1:7" ht="19" x14ac:dyDescent="0.25">
      <c r="A129" s="14"/>
      <c r="B129" s="14"/>
      <c r="C129" s="14"/>
      <c r="D129" s="14"/>
      <c r="E129" s="14"/>
      <c r="F129" s="14"/>
      <c r="G129" s="8"/>
    </row>
    <row r="130" spans="1:7" ht="18" x14ac:dyDescent="0.2">
      <c r="A130" s="14"/>
      <c r="B130" s="14"/>
      <c r="C130" s="14"/>
      <c r="D130" s="14"/>
      <c r="E130" s="14"/>
      <c r="F130" s="14"/>
    </row>
    <row r="131" spans="1:7" ht="18" x14ac:dyDescent="0.2">
      <c r="A131" s="14"/>
      <c r="B131" s="14"/>
      <c r="C131" s="14"/>
      <c r="D131" s="14"/>
      <c r="E131" s="14"/>
      <c r="F131" s="14"/>
    </row>
    <row r="132" spans="1:7" ht="18" x14ac:dyDescent="0.2">
      <c r="A132" s="14"/>
      <c r="B132" s="14"/>
      <c r="C132" s="14"/>
      <c r="D132" s="14"/>
      <c r="E132" s="14"/>
      <c r="F132" s="14"/>
    </row>
    <row r="133" spans="1:7" ht="18" x14ac:dyDescent="0.2">
      <c r="A133" s="14"/>
      <c r="B133" s="14"/>
      <c r="C133" s="14"/>
      <c r="D133" s="14"/>
      <c r="E133" s="14"/>
      <c r="F133" s="14"/>
    </row>
    <row r="134" spans="1:7" ht="19" x14ac:dyDescent="0.25">
      <c r="A134" s="12"/>
      <c r="B134" s="12"/>
      <c r="C134" s="12"/>
      <c r="D134" s="12"/>
      <c r="E134" s="12"/>
      <c r="F134" s="12"/>
    </row>
    <row r="135" spans="1:7" ht="19" x14ac:dyDescent="0.25">
      <c r="A135" s="12"/>
      <c r="B135" s="12"/>
      <c r="C135" s="12"/>
      <c r="D135" s="12"/>
      <c r="E135" s="12"/>
      <c r="F135" s="12"/>
    </row>
    <row r="136" spans="1:7" ht="19" x14ac:dyDescent="0.25">
      <c r="A136" s="12"/>
      <c r="B136" s="12"/>
      <c r="C136" s="12"/>
      <c r="D136" s="12"/>
      <c r="E136" s="12"/>
      <c r="F136" s="12"/>
    </row>
    <row r="137" spans="1:7" ht="19" x14ac:dyDescent="0.25">
      <c r="A137" s="13"/>
      <c r="B137" s="13"/>
      <c r="C137" s="13"/>
      <c r="D137" s="13"/>
      <c r="E137" s="13"/>
      <c r="F137" s="13"/>
    </row>
    <row r="138" spans="1:7" ht="19" x14ac:dyDescent="0.25">
      <c r="A138" s="13"/>
      <c r="B138" s="13"/>
      <c r="C138" s="13"/>
      <c r="D138" s="13"/>
      <c r="E138" s="13"/>
      <c r="F138" s="13"/>
    </row>
    <row r="139" spans="1:7" ht="19" x14ac:dyDescent="0.25">
      <c r="A139" s="13"/>
      <c r="B139" s="13"/>
      <c r="C139" s="13"/>
      <c r="D139" s="13"/>
      <c r="E139" s="13"/>
      <c r="F139" s="13"/>
    </row>
  </sheetData>
  <mergeCells count="16">
    <mergeCell ref="B1:E1"/>
    <mergeCell ref="A115:C115"/>
    <mergeCell ref="A100:D100"/>
    <mergeCell ref="A107:D107"/>
    <mergeCell ref="A111:C111"/>
    <mergeCell ref="B89:E89"/>
    <mergeCell ref="B90:E90"/>
    <mergeCell ref="B49:F49"/>
    <mergeCell ref="B48:F48"/>
    <mergeCell ref="B47:F47"/>
    <mergeCell ref="B91:F91"/>
    <mergeCell ref="A122:B122"/>
    <mergeCell ref="A125:C125"/>
    <mergeCell ref="A116:B116"/>
    <mergeCell ref="B2:E2"/>
    <mergeCell ref="B3:E3"/>
  </mergeCells>
  <phoneticPr fontId="2" type="noConversion"/>
  <printOptions horizontalCentered="1"/>
  <pageMargins left="0.46" right="0.46" top="0.5" bottom="0.75" header="0.81" footer="0.31"/>
  <pageSetup scale="80" fitToHeight="2" orientation="portrait" horizontalDpi="4294967292" verticalDpi="4294967292"/>
  <headerFooter>
    <oddFooter>&amp;L&amp;F&amp;C&amp;D&amp;RPage &amp;P</oddFooter>
  </headerFooter>
  <rowBreaks count="2" manualBreakCount="2">
    <brk id="44" max="16383" man="1"/>
    <brk id="87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1"/>
  <sheetViews>
    <sheetView topLeftCell="A7" workbookViewId="0">
      <selection activeCell="H22" sqref="H22:H23"/>
    </sheetView>
  </sheetViews>
  <sheetFormatPr baseColWidth="10" defaultColWidth="8.83203125" defaultRowHeight="15" x14ac:dyDescent="0.2"/>
  <cols>
    <col min="4" max="4" width="14.6640625" customWidth="1"/>
    <col min="6" max="6" width="3.5" customWidth="1"/>
  </cols>
  <sheetData>
    <row r="2" spans="2:9" x14ac:dyDescent="0.2">
      <c r="D2" t="s">
        <v>23</v>
      </c>
    </row>
    <row r="4" spans="2:9" x14ac:dyDescent="0.2">
      <c r="C4" s="2"/>
      <c r="D4" s="2" t="s">
        <v>24</v>
      </c>
      <c r="E4" s="2"/>
      <c r="F4" s="2"/>
      <c r="G4" s="2"/>
      <c r="H4" s="2"/>
      <c r="I4" s="2"/>
    </row>
    <row r="5" spans="2:9" x14ac:dyDescent="0.2">
      <c r="C5" s="2"/>
      <c r="D5" s="2" t="s">
        <v>25</v>
      </c>
      <c r="E5" s="2"/>
      <c r="F5" s="2"/>
      <c r="G5" s="2"/>
      <c r="H5" s="2"/>
      <c r="I5" s="2"/>
    </row>
    <row r="6" spans="2:9" x14ac:dyDescent="0.2">
      <c r="C6" s="2"/>
      <c r="D6" s="2"/>
      <c r="E6" s="2"/>
      <c r="F6" s="2"/>
      <c r="G6" s="2"/>
      <c r="H6" s="2"/>
      <c r="I6" s="2"/>
    </row>
    <row r="7" spans="2:9" x14ac:dyDescent="0.2">
      <c r="C7" s="2"/>
      <c r="D7" s="2"/>
      <c r="E7" s="2"/>
      <c r="F7" s="2"/>
      <c r="G7" s="2"/>
      <c r="H7" s="2"/>
      <c r="I7" s="2"/>
    </row>
    <row r="8" spans="2:9" x14ac:dyDescent="0.2">
      <c r="C8" s="2" t="s">
        <v>26</v>
      </c>
      <c r="D8" s="2"/>
      <c r="E8" s="2"/>
      <c r="F8" s="2"/>
      <c r="G8" s="2"/>
      <c r="H8" s="2" t="s">
        <v>27</v>
      </c>
      <c r="I8" s="2"/>
    </row>
    <row r="10" spans="2:9" x14ac:dyDescent="0.2">
      <c r="B10" s="2"/>
      <c r="D10" s="2" t="s">
        <v>12</v>
      </c>
      <c r="E10" s="2" t="s">
        <v>30</v>
      </c>
      <c r="G10" s="2"/>
      <c r="H10" s="2"/>
      <c r="I10" s="2"/>
    </row>
    <row r="11" spans="2:9" x14ac:dyDescent="0.2">
      <c r="B11" s="2" t="s">
        <v>13</v>
      </c>
      <c r="D11">
        <v>875</v>
      </c>
      <c r="E11">
        <v>16436</v>
      </c>
      <c r="G11" s="2"/>
      <c r="H11" s="2">
        <v>2015</v>
      </c>
      <c r="I11" s="2"/>
    </row>
    <row r="12" spans="2:9" x14ac:dyDescent="0.2">
      <c r="B12" s="2" t="s">
        <v>14</v>
      </c>
      <c r="G12" s="2"/>
      <c r="H12" s="2" t="s">
        <v>7</v>
      </c>
      <c r="I12" s="2" t="s">
        <v>8</v>
      </c>
    </row>
    <row r="13" spans="2:9" x14ac:dyDescent="0.2">
      <c r="B13" s="2" t="s">
        <v>16</v>
      </c>
      <c r="E13">
        <v>5474</v>
      </c>
      <c r="G13" t="s">
        <v>33</v>
      </c>
      <c r="H13" s="1">
        <v>250</v>
      </c>
      <c r="I13" s="1">
        <v>1000</v>
      </c>
    </row>
    <row r="14" spans="2:9" x14ac:dyDescent="0.2">
      <c r="B14" s="2" t="s">
        <v>15</v>
      </c>
      <c r="D14">
        <f>+D11</f>
        <v>875</v>
      </c>
      <c r="E14" s="2">
        <f>+E11-E13</f>
        <v>10962</v>
      </c>
      <c r="G14" t="s">
        <v>34</v>
      </c>
      <c r="H14" s="1">
        <v>250</v>
      </c>
      <c r="I14" s="1">
        <v>250</v>
      </c>
    </row>
    <row r="15" spans="2:9" x14ac:dyDescent="0.2">
      <c r="B15" s="2" t="s">
        <v>28</v>
      </c>
      <c r="E15" s="2">
        <f>+E14+D14</f>
        <v>11837</v>
      </c>
      <c r="G15" t="s">
        <v>39</v>
      </c>
      <c r="H15" s="1"/>
      <c r="I15" s="1">
        <v>500</v>
      </c>
    </row>
    <row r="16" spans="2:9" x14ac:dyDescent="0.2">
      <c r="B16" s="2"/>
      <c r="G16" t="s">
        <v>38</v>
      </c>
      <c r="H16" s="1">
        <v>350</v>
      </c>
      <c r="I16" s="1">
        <v>500</v>
      </c>
    </row>
    <row r="17" spans="2:9" x14ac:dyDescent="0.2">
      <c r="B17" s="2" t="s">
        <v>22</v>
      </c>
      <c r="E17" s="2">
        <v>12295</v>
      </c>
      <c r="G17" t="s">
        <v>40</v>
      </c>
      <c r="H17" s="1">
        <v>300</v>
      </c>
      <c r="I17" s="1"/>
    </row>
    <row r="18" spans="2:9" x14ac:dyDescent="0.2">
      <c r="B18" s="2"/>
      <c r="E18" s="2"/>
      <c r="G18" t="s">
        <v>42</v>
      </c>
      <c r="H18" s="1">
        <f>135 +140</f>
        <v>275</v>
      </c>
      <c r="I18" s="1"/>
    </row>
    <row r="19" spans="2:9" x14ac:dyDescent="0.2">
      <c r="E19" s="1"/>
      <c r="G19" t="s">
        <v>43</v>
      </c>
      <c r="H19" s="1">
        <v>150</v>
      </c>
      <c r="I19" s="1"/>
    </row>
    <row r="20" spans="2:9" x14ac:dyDescent="0.2">
      <c r="G20" t="s">
        <v>45</v>
      </c>
      <c r="H20" s="1">
        <v>45</v>
      </c>
      <c r="I20" s="1"/>
    </row>
    <row r="21" spans="2:9" x14ac:dyDescent="0.2">
      <c r="H21" s="4">
        <f>SUM(H13:H20)</f>
        <v>1620</v>
      </c>
      <c r="I21" s="4">
        <f>SUM(I13:I20)</f>
        <v>2250</v>
      </c>
    </row>
  </sheetData>
  <phoneticPr fontId="2" type="noConversion"/>
  <pageMargins left="0.7" right="0.7" top="0.75" bottom="0.75" header="0.3" footer="0.3"/>
  <pageSetup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38:O42"/>
  <sheetViews>
    <sheetView workbookViewId="0">
      <selection activeCell="A3" sqref="A3"/>
    </sheetView>
  </sheetViews>
  <sheetFormatPr baseColWidth="10" defaultColWidth="8.83203125" defaultRowHeight="15" x14ac:dyDescent="0.2"/>
  <sheetData>
    <row r="38" spans="6:15" x14ac:dyDescent="0.2">
      <c r="L38" s="2"/>
      <c r="N38" s="2"/>
      <c r="O38" s="2"/>
    </row>
    <row r="42" spans="6:15" x14ac:dyDescent="0.2">
      <c r="F42" s="2"/>
    </row>
  </sheetData>
  <phoneticPr fontId="2" type="noConversion"/>
  <pageMargins left="0.7" right="0.7" top="0.75" bottom="0.75" header="0.3" footer="0.3"/>
  <pageSetup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</dc:creator>
  <cp:lastModifiedBy>Microsoft Office User</cp:lastModifiedBy>
  <cp:lastPrinted>2023-07-18T01:53:57Z</cp:lastPrinted>
  <dcterms:created xsi:type="dcterms:W3CDTF">2014-10-10T13:34:36Z</dcterms:created>
  <dcterms:modified xsi:type="dcterms:W3CDTF">2023-07-18T01:54:19Z</dcterms:modified>
</cp:coreProperties>
</file>